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72" yWindow="456" windowWidth="16608" windowHeight="943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50" i="1"/>
  <c r="D50"/>
  <c r="AE52"/>
  <c r="AA52"/>
  <c r="AD52" s="1"/>
  <c r="F54" l="1"/>
  <c r="AC50" s="1"/>
  <c r="AC54" s="1"/>
  <c r="Z50"/>
  <c r="Z54" s="1"/>
  <c r="Y50"/>
  <c r="Y54" s="1"/>
  <c r="X50"/>
  <c r="X54" s="1"/>
  <c r="W50"/>
  <c r="W54" s="1"/>
  <c r="V50"/>
  <c r="V54" s="1"/>
  <c r="U50"/>
  <c r="U54" s="1"/>
  <c r="T50"/>
  <c r="T54" s="1"/>
  <c r="S50"/>
  <c r="S54" s="1"/>
  <c r="Q50"/>
  <c r="Q54" s="1"/>
  <c r="R50"/>
  <c r="R54" s="1"/>
  <c r="P50"/>
  <c r="P54" s="1"/>
  <c r="O50"/>
  <c r="O54" s="1"/>
  <c r="N50"/>
  <c r="N54" s="1"/>
  <c r="M50"/>
  <c r="M54" s="1"/>
  <c r="L50"/>
  <c r="L54" s="1"/>
  <c r="K50"/>
  <c r="K54" s="1"/>
  <c r="J50"/>
  <c r="J54" s="1"/>
  <c r="I50"/>
  <c r="I54" s="1"/>
  <c r="H50"/>
  <c r="G50"/>
  <c r="G54" s="1"/>
  <c r="E50"/>
  <c r="D54"/>
  <c r="C50"/>
  <c r="C54" s="1"/>
  <c r="B50"/>
  <c r="E54" l="1"/>
  <c r="B54"/>
  <c r="AA50"/>
  <c r="H54"/>
  <c r="AE50"/>
  <c r="AE54" s="1"/>
  <c r="AA54" l="1"/>
  <c r="AD54" s="1"/>
</calcChain>
</file>

<file path=xl/sharedStrings.xml><?xml version="1.0" encoding="utf-8"?>
<sst xmlns="http://schemas.openxmlformats.org/spreadsheetml/2006/main" count="108" uniqueCount="70">
  <si>
    <t>5-Mu</t>
  </si>
  <si>
    <t>5-Gem</t>
  </si>
  <si>
    <t>5-Di</t>
  </si>
  <si>
    <t>5-Gl</t>
  </si>
  <si>
    <t>5-Geb</t>
  </si>
  <si>
    <t>5-Erw</t>
  </si>
  <si>
    <t>5-Fam</t>
  </si>
  <si>
    <t>5-Fern</t>
  </si>
  <si>
    <t>5-Seel</t>
  </si>
  <si>
    <t>6-Erw</t>
  </si>
  <si>
    <t>6-Outs</t>
  </si>
  <si>
    <t>6-Kra</t>
  </si>
  <si>
    <t xml:space="preserve"> 6-Alt</t>
  </si>
  <si>
    <t>6-Jug</t>
  </si>
  <si>
    <t>5-Jug</t>
  </si>
  <si>
    <t>5-Kin</t>
  </si>
  <si>
    <t>5-Al/Kr</t>
  </si>
  <si>
    <t>6-Fam</t>
  </si>
  <si>
    <t>Fr-1</t>
  </si>
  <si>
    <t>Fr-2</t>
  </si>
  <si>
    <t>Fr-3</t>
  </si>
  <si>
    <t>Fr-4</t>
  </si>
  <si>
    <t xml:space="preserve"> Fr-7</t>
  </si>
  <si>
    <t>Fr-8</t>
  </si>
  <si>
    <t>5-GD</t>
  </si>
  <si>
    <t xml:space="preserve"> </t>
  </si>
  <si>
    <t>SOLLWERT</t>
  </si>
  <si>
    <t>2-Leben</t>
  </si>
  <si>
    <t>7-Godi/Events</t>
  </si>
  <si>
    <t>8-Kooperation</t>
  </si>
  <si>
    <t>4-MA-Schulung</t>
  </si>
  <si>
    <t>5-MA/Musik</t>
  </si>
  <si>
    <t>5-MA/Godi</t>
  </si>
  <si>
    <t>5-MA/Gemeinschaft</t>
  </si>
  <si>
    <t>5-MA/Diakonie</t>
  </si>
  <si>
    <t>5-MA/Gebet</t>
  </si>
  <si>
    <t>5-MA/Erwachsene</t>
  </si>
  <si>
    <t>5-MA/Familie</t>
  </si>
  <si>
    <t>5-MA/Evangelisation</t>
  </si>
  <si>
    <t>5-MA/Seelsorge</t>
  </si>
  <si>
    <t>6-EvangDiak-Erwachsene</t>
  </si>
  <si>
    <t>Godi-Bes</t>
  </si>
  <si>
    <t>Entw</t>
  </si>
  <si>
    <t>Godi-real</t>
  </si>
  <si>
    <t>Entwicklung</t>
  </si>
  <si>
    <t>5-MA/Jugend</t>
  </si>
  <si>
    <t>5-MA/Alte-Kranke</t>
  </si>
  <si>
    <t>6-Evang/Diak-Jugend</t>
  </si>
  <si>
    <t>6-Evang/Diak-Familie</t>
  </si>
  <si>
    <t>6-Evang/Diak-Kranke</t>
  </si>
  <si>
    <t xml:space="preserve"> 6-Evang/Diak-Alte</t>
  </si>
  <si>
    <t>6-Evang/Diak-Outsider</t>
  </si>
  <si>
    <t>5-MA/Kinder</t>
  </si>
  <si>
    <t>3-Glaub-Schulg</t>
  </si>
  <si>
    <t>5-MA/Glaub-Zeugnis</t>
  </si>
  <si>
    <t>EKÖ 483 Antworten</t>
  </si>
  <si>
    <t>Missionspotential</t>
  </si>
  <si>
    <t>Mittlerer ISTWERT</t>
  </si>
  <si>
    <t>IST / SOLLWERT %</t>
  </si>
  <si>
    <t>Fr.1-3+6</t>
  </si>
  <si>
    <t>Fragen 1+2+3+6</t>
  </si>
  <si>
    <t>Godi real v.30%</t>
  </si>
  <si>
    <t>Lutherischer Lektorenbund in Österreich</t>
  </si>
  <si>
    <t>Evangelisch-kirchlicher Verein</t>
  </si>
  <si>
    <t xml:space="preserve">  </t>
  </si>
  <si>
    <t>GodiBesuchsquote %</t>
  </si>
  <si>
    <t xml:space="preserve">1-Lehre/Verkündigung </t>
  </si>
  <si>
    <t>Auswertung „Missionarisch starke“ Gemeinde der Umfrage 2016 „Lebendige Gemeinde“</t>
  </si>
  <si>
    <r>
      <t xml:space="preserve">  </t>
    </r>
    <r>
      <rPr>
        <sz val="14"/>
        <color theme="1"/>
        <rFont val="Arial Narrow"/>
        <family val="2"/>
      </rPr>
      <t>März 2017</t>
    </r>
  </si>
  <si>
    <t>Starke Gemeinde</t>
  </si>
</sst>
</file>

<file path=xl/styles.xml><?xml version="1.0" encoding="utf-8"?>
<styleSheet xmlns="http://schemas.openxmlformats.org/spreadsheetml/2006/main">
  <numFmts count="2">
    <numFmt numFmtId="164" formatCode="0.0_ ;[Red]\-0.0\ "/>
    <numFmt numFmtId="165" formatCode="0.00_ ;[Red]\-0.00\ "/>
  </numFmts>
  <fonts count="14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2" fontId="0" fillId="0" borderId="0" xfId="0" applyNumberFormat="1"/>
    <xf numFmtId="2" fontId="0" fillId="0" borderId="0" xfId="0" applyNumberFormat="1" applyAlignment="1">
      <alignment horizontal="right"/>
    </xf>
    <xf numFmtId="1" fontId="9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9" fillId="0" borderId="2" xfId="0" applyNumberFormat="1" applyFont="1" applyBorder="1"/>
    <xf numFmtId="1" fontId="9" fillId="0" borderId="0" xfId="0" applyNumberFormat="1" applyFont="1"/>
    <xf numFmtId="1" fontId="0" fillId="0" borderId="0" xfId="0" applyNumberFormat="1"/>
    <xf numFmtId="1" fontId="8" fillId="0" borderId="2" xfId="0" applyNumberFormat="1" applyFont="1" applyBorder="1"/>
    <xf numFmtId="1" fontId="8" fillId="0" borderId="2" xfId="0" applyNumberFormat="1" applyFont="1" applyBorder="1" applyAlignment="1">
      <alignment horizontal="right"/>
    </xf>
    <xf numFmtId="2" fontId="0" fillId="0" borderId="2" xfId="0" applyNumberFormat="1" applyBorder="1"/>
    <xf numFmtId="0" fontId="8" fillId="0" borderId="0" xfId="0" applyFont="1" applyBorder="1"/>
    <xf numFmtId="1" fontId="8" fillId="0" borderId="0" xfId="0" applyNumberFormat="1" applyFont="1" applyBorder="1"/>
    <xf numFmtId="2" fontId="0" fillId="0" borderId="0" xfId="0" applyNumberFormat="1" applyBorder="1"/>
    <xf numFmtId="1" fontId="8" fillId="0" borderId="0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1" fontId="7" fillId="0" borderId="2" xfId="0" applyNumberFormat="1" applyFont="1" applyBorder="1"/>
    <xf numFmtId="0" fontId="12" fillId="0" borderId="0" xfId="0" applyFont="1"/>
    <xf numFmtId="164" fontId="12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6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5" fillId="0" borderId="0" xfId="0" applyFont="1"/>
    <xf numFmtId="1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1" xfId="0" applyFont="1" applyBorder="1"/>
    <xf numFmtId="1" fontId="4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" fontId="8" fillId="0" borderId="3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0" fontId="13" fillId="0" borderId="0" xfId="0" applyFont="1"/>
    <xf numFmtId="0" fontId="1" fillId="0" borderId="1" xfId="0" applyFont="1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Tabelle1!$A$54</c:f>
              <c:strCache>
                <c:ptCount val="1"/>
                <c:pt idx="0">
                  <c:v>IST / SOLLWERT %</c:v>
                </c:pt>
              </c:strCache>
            </c:strRef>
          </c:tx>
          <c:cat>
            <c:strRef>
              <c:f>Tabelle1!$B$48:$AE$48</c:f>
              <c:strCache>
                <c:ptCount val="30"/>
                <c:pt idx="0">
                  <c:v>1-Lehre/Verkündigung </c:v>
                </c:pt>
                <c:pt idx="1">
                  <c:v>2-Leben</c:v>
                </c:pt>
                <c:pt idx="2">
                  <c:v>3-Glaub-Schulg</c:v>
                </c:pt>
                <c:pt idx="3">
                  <c:v>4-MA-Schulung</c:v>
                </c:pt>
                <c:pt idx="4">
                  <c:v>7-Godi/Events</c:v>
                </c:pt>
                <c:pt idx="5">
                  <c:v>8-Kooperation</c:v>
                </c:pt>
                <c:pt idx="6">
                  <c:v>5-MA/Godi</c:v>
                </c:pt>
                <c:pt idx="7">
                  <c:v>5-MA/Musik</c:v>
                </c:pt>
                <c:pt idx="8">
                  <c:v>5-MA/Glaub-Zeugnis</c:v>
                </c:pt>
                <c:pt idx="9">
                  <c:v>5-MA/Gemeinschaft</c:v>
                </c:pt>
                <c:pt idx="10">
                  <c:v>5-MA/Diakonie</c:v>
                </c:pt>
                <c:pt idx="11">
                  <c:v>5-MA/Gebet</c:v>
                </c:pt>
                <c:pt idx="12">
                  <c:v>5-MA/Kinder</c:v>
                </c:pt>
                <c:pt idx="13">
                  <c:v>5-MA/Jugend</c:v>
                </c:pt>
                <c:pt idx="14">
                  <c:v>5-MA/Erwachsene</c:v>
                </c:pt>
                <c:pt idx="15">
                  <c:v>5-MA/Familie</c:v>
                </c:pt>
                <c:pt idx="16">
                  <c:v>5-MA/Alte-Kranke</c:v>
                </c:pt>
                <c:pt idx="17">
                  <c:v>5-MA/Evangelisation</c:v>
                </c:pt>
                <c:pt idx="18">
                  <c:v>5-MA/Seelsorge</c:v>
                </c:pt>
                <c:pt idx="19">
                  <c:v>6-Evang/Diak-Jugend</c:v>
                </c:pt>
                <c:pt idx="20">
                  <c:v>6-EvangDiak-Erwachsene</c:v>
                </c:pt>
                <c:pt idx="21">
                  <c:v>6-Evang/Diak-Familie</c:v>
                </c:pt>
                <c:pt idx="22">
                  <c:v> 6-Evang/Diak-Alte</c:v>
                </c:pt>
                <c:pt idx="23">
                  <c:v>6-Evang/Diak-Kranke</c:v>
                </c:pt>
                <c:pt idx="24">
                  <c:v>6-Evang/Diak-Outsider</c:v>
                </c:pt>
                <c:pt idx="25">
                  <c:v>Fragen 1+2+3+6</c:v>
                </c:pt>
                <c:pt idx="26">
                  <c:v>GodiBesuchsquote %</c:v>
                </c:pt>
                <c:pt idx="27">
                  <c:v>Godi real v.30%</c:v>
                </c:pt>
                <c:pt idx="28">
                  <c:v>Missionspotential</c:v>
                </c:pt>
                <c:pt idx="29">
                  <c:v>Entwicklung</c:v>
                </c:pt>
              </c:strCache>
            </c:strRef>
          </c:cat>
          <c:val>
            <c:numRef>
              <c:f>Tabelle1!$B$54:$AE$54</c:f>
              <c:numCache>
                <c:formatCode>0.0_ ;[Red]\-0.0\ </c:formatCode>
                <c:ptCount val="30"/>
                <c:pt idx="0">
                  <c:v>92.857142857142861</c:v>
                </c:pt>
                <c:pt idx="1">
                  <c:v>76.19047619047619</c:v>
                </c:pt>
                <c:pt idx="2">
                  <c:v>69.047619047619051</c:v>
                </c:pt>
                <c:pt idx="3">
                  <c:v>75</c:v>
                </c:pt>
                <c:pt idx="4">
                  <c:v>77.990430622009583</c:v>
                </c:pt>
                <c:pt idx="5">
                  <c:v>67.857142857142861</c:v>
                </c:pt>
                <c:pt idx="6">
                  <c:v>85.714285714285708</c:v>
                </c:pt>
                <c:pt idx="7">
                  <c:v>76.19047619047619</c:v>
                </c:pt>
                <c:pt idx="8">
                  <c:v>57.142857142857139</c:v>
                </c:pt>
                <c:pt idx="9">
                  <c:v>61.904761904761905</c:v>
                </c:pt>
                <c:pt idx="10">
                  <c:v>52.380952380952387</c:v>
                </c:pt>
                <c:pt idx="11">
                  <c:v>80.952380952380949</c:v>
                </c:pt>
                <c:pt idx="12">
                  <c:v>80.952380952380949</c:v>
                </c:pt>
                <c:pt idx="13">
                  <c:v>61.904761904761905</c:v>
                </c:pt>
                <c:pt idx="14">
                  <c:v>42.857142857142854</c:v>
                </c:pt>
                <c:pt idx="15">
                  <c:v>52.380952380952387</c:v>
                </c:pt>
                <c:pt idx="16">
                  <c:v>76.19047619047619</c:v>
                </c:pt>
                <c:pt idx="17">
                  <c:v>9.5238095238095237</c:v>
                </c:pt>
                <c:pt idx="18">
                  <c:v>47.619047619047613</c:v>
                </c:pt>
                <c:pt idx="19">
                  <c:v>42.857142857142854</c:v>
                </c:pt>
                <c:pt idx="20">
                  <c:v>28.571428571428569</c:v>
                </c:pt>
                <c:pt idx="21">
                  <c:v>52.380952380952387</c:v>
                </c:pt>
                <c:pt idx="22">
                  <c:v>42.857142857142854</c:v>
                </c:pt>
                <c:pt idx="23">
                  <c:v>38.095238095238095</c:v>
                </c:pt>
                <c:pt idx="24">
                  <c:v>9.5238095238095237</c:v>
                </c:pt>
                <c:pt idx="25">
                  <c:v>64.814814814814824</c:v>
                </c:pt>
                <c:pt idx="26">
                  <c:v>15.1</c:v>
                </c:pt>
                <c:pt idx="27">
                  <c:v>39.255183413078157</c:v>
                </c:pt>
                <c:pt idx="28">
                  <c:v>52.03499911394649</c:v>
                </c:pt>
                <c:pt idx="29">
                  <c:v>59.977324263038547</c:v>
                </c:pt>
              </c:numCache>
            </c:numRef>
          </c:val>
        </c:ser>
        <c:dLbls>
          <c:showVal val="1"/>
        </c:dLbls>
        <c:axId val="148512768"/>
        <c:axId val="148514304"/>
      </c:barChart>
      <c:catAx>
        <c:axId val="148512768"/>
        <c:scaling>
          <c:orientation val="minMax"/>
        </c:scaling>
        <c:axPos val="b"/>
        <c:majorGridlines/>
        <c:majorTickMark val="none"/>
        <c:tickLblPos val="high"/>
        <c:crossAx val="148514304"/>
        <c:crosses val="autoZero"/>
        <c:auto val="1"/>
        <c:lblAlgn val="ctr"/>
        <c:lblOffset val="100"/>
        <c:tickMarkSkip val="1"/>
      </c:catAx>
      <c:valAx>
        <c:axId val="148514304"/>
        <c:scaling>
          <c:orientation val="minMax"/>
        </c:scaling>
        <c:axPos val="l"/>
        <c:majorGridlines/>
        <c:numFmt formatCode="0.0_ ;[Red]\-0.0\ " sourceLinked="1"/>
        <c:majorTickMark val="none"/>
        <c:tickLblPos val="nextTo"/>
        <c:crossAx val="14851276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80314954" l="0.19685039370078738" r="0" t="0.78740157480314954" header="0.31496062992126161" footer="0.3149606299212616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313871</xdr:colOff>
      <xdr:row>54</xdr:row>
      <xdr:rowOff>149132</xdr:rowOff>
    </xdr:from>
    <xdr:to>
      <xdr:col>30</xdr:col>
      <xdr:colOff>407126</xdr:colOff>
      <xdr:row>85</xdr:row>
      <xdr:rowOff>181792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topLeftCell="A37" zoomScale="70" zoomScaleNormal="70" workbookViewId="0">
      <selection activeCell="A37" sqref="A37"/>
    </sheetView>
  </sheetViews>
  <sheetFormatPr baseColWidth="10" defaultRowHeight="14.4"/>
  <cols>
    <col min="1" max="1" width="18.77734375" customWidth="1"/>
    <col min="2" max="2" width="6.109375" style="8" customWidth="1"/>
    <col min="3" max="3" width="5.44140625" style="8" customWidth="1"/>
    <col min="4" max="4" width="5.33203125" style="8" customWidth="1"/>
    <col min="5" max="5" width="5.109375" style="8" customWidth="1"/>
    <col min="6" max="6" width="4.88671875" style="8" customWidth="1"/>
    <col min="7" max="7" width="5.5546875" style="8" customWidth="1"/>
    <col min="8" max="8" width="6" style="8" customWidth="1"/>
    <col min="9" max="10" width="5.109375" style="8" customWidth="1"/>
    <col min="11" max="11" width="6.33203125" style="8" customWidth="1"/>
    <col min="12" max="12" width="5.33203125" style="8" customWidth="1"/>
    <col min="13" max="14" width="5.5546875" style="8" customWidth="1"/>
    <col min="15" max="15" width="5.6640625" style="8" customWidth="1"/>
    <col min="16" max="16" width="5.5546875" style="8" customWidth="1"/>
    <col min="17" max="17" width="6" style="8" customWidth="1"/>
    <col min="18" max="20" width="6.33203125" style="8" customWidth="1"/>
    <col min="21" max="21" width="5.88671875" style="8" customWidth="1"/>
    <col min="22" max="22" width="6.109375" style="8" customWidth="1"/>
    <col min="23" max="23" width="6.6640625" style="8" customWidth="1"/>
    <col min="24" max="24" width="6.44140625" style="8" customWidth="1"/>
    <col min="25" max="25" width="5.6640625" style="8" customWidth="1"/>
    <col min="26" max="26" width="6.44140625" style="8" customWidth="1"/>
    <col min="27" max="27" width="8.44140625" style="2" customWidth="1"/>
    <col min="28" max="28" width="6.109375" style="5" customWidth="1"/>
    <col min="29" max="29" width="7.109375" style="5" customWidth="1"/>
    <col min="30" max="30" width="6.109375" style="5" customWidth="1"/>
    <col min="31" max="31" width="10.21875" style="5" customWidth="1"/>
  </cols>
  <sheetData>
    <row r="5" spans="1:31" ht="23.4">
      <c r="A5" s="36" t="s">
        <v>62</v>
      </c>
      <c r="B5"/>
      <c r="C5"/>
    </row>
    <row r="6" spans="1:31" ht="18">
      <c r="A6" s="16" t="s">
        <v>63</v>
      </c>
      <c r="B6"/>
      <c r="C6"/>
    </row>
    <row r="7" spans="1:31" ht="23.4">
      <c r="A7" s="17" t="s">
        <v>25</v>
      </c>
      <c r="B7"/>
      <c r="C7" s="36" t="s">
        <v>25</v>
      </c>
    </row>
    <row r="8" spans="1:31" ht="18">
      <c r="A8" s="16" t="s">
        <v>64</v>
      </c>
      <c r="B8"/>
      <c r="C8" s="17" t="s">
        <v>25</v>
      </c>
      <c r="D8"/>
      <c r="E8" s="17" t="s">
        <v>67</v>
      </c>
    </row>
    <row r="9" spans="1:31" ht="18">
      <c r="A9" s="17" t="s">
        <v>25</v>
      </c>
      <c r="C9" s="17" t="s">
        <v>25</v>
      </c>
      <c r="D9" s="17" t="s">
        <v>68</v>
      </c>
      <c r="E9"/>
    </row>
    <row r="11" spans="1:31" ht="15" thickBot="1"/>
    <row r="12" spans="1:31" s="1" customFormat="1" ht="16.2" thickBot="1">
      <c r="A12" s="37" t="s">
        <v>69</v>
      </c>
      <c r="B12" s="6" t="s">
        <v>18</v>
      </c>
      <c r="C12" s="6" t="s">
        <v>19</v>
      </c>
      <c r="D12" s="6" t="s">
        <v>20</v>
      </c>
      <c r="E12" s="6" t="s">
        <v>21</v>
      </c>
      <c r="F12" s="6" t="s">
        <v>22</v>
      </c>
      <c r="G12" s="6" t="s">
        <v>23</v>
      </c>
      <c r="H12" s="6" t="s">
        <v>24</v>
      </c>
      <c r="I12" s="6" t="s">
        <v>0</v>
      </c>
      <c r="J12" s="6" t="s">
        <v>3</v>
      </c>
      <c r="K12" s="6" t="s">
        <v>1</v>
      </c>
      <c r="L12" s="6" t="s">
        <v>2</v>
      </c>
      <c r="M12" s="6" t="s">
        <v>4</v>
      </c>
      <c r="N12" s="6" t="s">
        <v>15</v>
      </c>
      <c r="O12" s="6" t="s">
        <v>14</v>
      </c>
      <c r="P12" s="6" t="s">
        <v>5</v>
      </c>
      <c r="Q12" s="6" t="s">
        <v>6</v>
      </c>
      <c r="R12" s="6" t="s">
        <v>16</v>
      </c>
      <c r="S12" s="6" t="s">
        <v>7</v>
      </c>
      <c r="T12" s="6" t="s">
        <v>8</v>
      </c>
      <c r="U12" s="6" t="s">
        <v>13</v>
      </c>
      <c r="V12" s="6" t="s">
        <v>9</v>
      </c>
      <c r="W12" s="6" t="s">
        <v>17</v>
      </c>
      <c r="X12" s="6" t="s">
        <v>12</v>
      </c>
      <c r="Y12" s="6" t="s">
        <v>11</v>
      </c>
      <c r="Z12" s="6" t="s">
        <v>10</v>
      </c>
      <c r="AA12" s="11" t="s">
        <v>59</v>
      </c>
      <c r="AB12" s="10" t="s">
        <v>41</v>
      </c>
      <c r="AC12" s="10" t="s">
        <v>43</v>
      </c>
      <c r="AD12" s="30" t="s">
        <v>56</v>
      </c>
      <c r="AE12" s="34" t="s">
        <v>42</v>
      </c>
    </row>
    <row r="13" spans="1:31" ht="15.6">
      <c r="A13" s="38" t="s">
        <v>25</v>
      </c>
      <c r="B13" s="27">
        <v>4</v>
      </c>
      <c r="C13" s="27">
        <v>3</v>
      </c>
      <c r="D13" s="27">
        <v>4</v>
      </c>
      <c r="E13" s="27">
        <v>4</v>
      </c>
      <c r="F13" s="27">
        <v>11</v>
      </c>
      <c r="G13" s="27">
        <v>3</v>
      </c>
      <c r="H13" s="27">
        <v>1</v>
      </c>
      <c r="I13" s="27">
        <v>1</v>
      </c>
      <c r="J13" s="27">
        <v>5</v>
      </c>
      <c r="K13" s="27">
        <v>1</v>
      </c>
      <c r="L13" s="27">
        <v>2</v>
      </c>
      <c r="M13" s="27">
        <v>2</v>
      </c>
      <c r="N13" s="27">
        <v>2</v>
      </c>
      <c r="O13" s="27">
        <v>2</v>
      </c>
      <c r="P13" s="27">
        <v>1</v>
      </c>
      <c r="Q13" s="27">
        <v>1</v>
      </c>
      <c r="R13" s="27">
        <v>1</v>
      </c>
      <c r="S13" s="27">
        <v>0</v>
      </c>
      <c r="T13" s="27">
        <v>2</v>
      </c>
      <c r="U13" s="27">
        <v>1</v>
      </c>
      <c r="V13" s="27">
        <v>1</v>
      </c>
      <c r="W13" s="27">
        <v>1</v>
      </c>
      <c r="X13" s="27">
        <v>1</v>
      </c>
      <c r="Y13" s="27">
        <v>1</v>
      </c>
      <c r="Z13" s="27">
        <v>0</v>
      </c>
      <c r="AA13"/>
      <c r="AB13" s="28"/>
      <c r="AC13" s="28"/>
      <c r="AD13" s="28"/>
      <c r="AE13" s="28"/>
    </row>
    <row r="14" spans="1:31" ht="15.6">
      <c r="A14" s="38" t="s">
        <v>25</v>
      </c>
      <c r="B14" s="27">
        <v>4</v>
      </c>
      <c r="C14" s="27">
        <v>3</v>
      </c>
      <c r="D14" s="27">
        <v>4</v>
      </c>
      <c r="E14" s="27">
        <v>4</v>
      </c>
      <c r="F14" s="27">
        <v>11</v>
      </c>
      <c r="G14" s="27">
        <v>3</v>
      </c>
      <c r="H14" s="27">
        <v>1</v>
      </c>
      <c r="I14" s="27">
        <v>1</v>
      </c>
      <c r="J14" s="27">
        <v>5</v>
      </c>
      <c r="K14" s="27">
        <v>1</v>
      </c>
      <c r="L14" s="27">
        <v>0</v>
      </c>
      <c r="M14" s="27">
        <v>2</v>
      </c>
      <c r="N14" s="27">
        <v>2</v>
      </c>
      <c r="O14" s="27">
        <v>2</v>
      </c>
      <c r="P14" s="27">
        <v>1</v>
      </c>
      <c r="Q14" s="27">
        <v>0</v>
      </c>
      <c r="R14" s="27">
        <v>1</v>
      </c>
      <c r="S14" s="27">
        <v>0</v>
      </c>
      <c r="T14" s="27">
        <v>2</v>
      </c>
      <c r="U14" s="27">
        <v>0</v>
      </c>
      <c r="V14" s="27">
        <v>0</v>
      </c>
      <c r="W14" s="27">
        <v>0</v>
      </c>
      <c r="X14" s="27">
        <v>1</v>
      </c>
      <c r="Y14" s="27">
        <v>1</v>
      </c>
      <c r="Z14" s="27">
        <v>0</v>
      </c>
      <c r="AA14"/>
      <c r="AB14" s="28"/>
      <c r="AC14" s="28"/>
      <c r="AD14" s="28"/>
      <c r="AE14" s="28"/>
    </row>
    <row r="15" spans="1:31" ht="15.6">
      <c r="A15" s="38" t="s">
        <v>25</v>
      </c>
      <c r="B15" s="27">
        <v>4</v>
      </c>
      <c r="C15" s="27">
        <v>1</v>
      </c>
      <c r="D15" s="27">
        <v>1</v>
      </c>
      <c r="E15" s="27">
        <v>1</v>
      </c>
      <c r="F15" s="27">
        <v>6</v>
      </c>
      <c r="G15" s="27">
        <v>1</v>
      </c>
      <c r="H15" s="27">
        <v>1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1</v>
      </c>
      <c r="X15" s="27">
        <v>1</v>
      </c>
      <c r="Y15" s="27">
        <v>0</v>
      </c>
      <c r="Z15" s="27">
        <v>0</v>
      </c>
      <c r="AA15"/>
      <c r="AB15" s="28"/>
      <c r="AC15" s="28"/>
      <c r="AD15" s="28"/>
      <c r="AE15" s="28"/>
    </row>
    <row r="16" spans="1:31" ht="15.6">
      <c r="A16" s="38" t="s">
        <v>25</v>
      </c>
      <c r="B16" s="27">
        <v>4</v>
      </c>
      <c r="C16" s="27">
        <v>3</v>
      </c>
      <c r="D16" s="27">
        <v>2</v>
      </c>
      <c r="E16" s="27">
        <v>2</v>
      </c>
      <c r="F16" s="27">
        <v>6</v>
      </c>
      <c r="G16" s="27">
        <v>1</v>
      </c>
      <c r="H16" s="27">
        <v>1</v>
      </c>
      <c r="I16" s="27">
        <v>1</v>
      </c>
      <c r="J16" s="27">
        <v>0</v>
      </c>
      <c r="K16" s="27">
        <v>1</v>
      </c>
      <c r="L16" s="27">
        <v>2</v>
      </c>
      <c r="M16" s="27">
        <v>2</v>
      </c>
      <c r="N16" s="27">
        <v>2</v>
      </c>
      <c r="O16" s="27">
        <v>2</v>
      </c>
      <c r="P16" s="27">
        <v>0</v>
      </c>
      <c r="Q16" s="27">
        <v>0</v>
      </c>
      <c r="R16" s="27">
        <v>1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/>
      <c r="AB16" s="28"/>
      <c r="AC16" s="28"/>
      <c r="AD16" s="28"/>
      <c r="AE16" s="28"/>
    </row>
    <row r="17" spans="1:31" ht="15.6">
      <c r="A17" s="38" t="s">
        <v>25</v>
      </c>
      <c r="B17" s="27">
        <v>4</v>
      </c>
      <c r="C17" s="27">
        <v>3</v>
      </c>
      <c r="D17" s="27">
        <v>3</v>
      </c>
      <c r="E17" s="27">
        <v>3</v>
      </c>
      <c r="F17" s="27">
        <v>11</v>
      </c>
      <c r="G17" s="27">
        <v>3</v>
      </c>
      <c r="H17" s="27">
        <v>1</v>
      </c>
      <c r="I17" s="27">
        <v>1</v>
      </c>
      <c r="J17" s="27">
        <v>5</v>
      </c>
      <c r="K17" s="27">
        <v>1</v>
      </c>
      <c r="L17" s="27">
        <v>0</v>
      </c>
      <c r="M17" s="27">
        <v>2</v>
      </c>
      <c r="N17" s="27">
        <v>2</v>
      </c>
      <c r="O17" s="27">
        <v>2</v>
      </c>
      <c r="P17" s="27">
        <v>1</v>
      </c>
      <c r="Q17" s="27">
        <v>0</v>
      </c>
      <c r="R17" s="27">
        <v>0</v>
      </c>
      <c r="S17" s="27">
        <v>5</v>
      </c>
      <c r="T17" s="27">
        <v>2</v>
      </c>
      <c r="U17" s="27">
        <v>1</v>
      </c>
      <c r="V17" s="27">
        <v>1</v>
      </c>
      <c r="W17" s="27">
        <v>1</v>
      </c>
      <c r="X17" s="27">
        <v>1</v>
      </c>
      <c r="Y17" s="27">
        <v>1</v>
      </c>
      <c r="Z17" s="27">
        <v>1</v>
      </c>
      <c r="AA17"/>
      <c r="AB17" s="28"/>
      <c r="AC17" s="28"/>
      <c r="AD17" s="28"/>
      <c r="AE17" s="28"/>
    </row>
    <row r="18" spans="1:31" ht="15.6">
      <c r="A18" s="38" t="s">
        <v>64</v>
      </c>
      <c r="B18" s="27">
        <v>3</v>
      </c>
      <c r="C18" s="27">
        <v>3</v>
      </c>
      <c r="D18" s="27">
        <v>2</v>
      </c>
      <c r="E18" s="27">
        <v>2</v>
      </c>
      <c r="F18" s="27">
        <v>11</v>
      </c>
      <c r="G18" s="27">
        <v>3</v>
      </c>
      <c r="H18" s="27">
        <v>0</v>
      </c>
      <c r="I18" s="27">
        <v>0</v>
      </c>
      <c r="J18" s="27">
        <v>5</v>
      </c>
      <c r="K18" s="27">
        <v>1</v>
      </c>
      <c r="L18" s="27">
        <v>2</v>
      </c>
      <c r="M18" s="27">
        <v>2</v>
      </c>
      <c r="N18" s="27">
        <v>2</v>
      </c>
      <c r="O18" s="27">
        <v>2</v>
      </c>
      <c r="P18" s="27">
        <v>0</v>
      </c>
      <c r="Q18" s="27">
        <v>0</v>
      </c>
      <c r="R18" s="27">
        <v>1</v>
      </c>
      <c r="S18" s="27">
        <v>0</v>
      </c>
      <c r="T18" s="27">
        <v>0</v>
      </c>
      <c r="U18" s="27">
        <v>0</v>
      </c>
      <c r="V18" s="27">
        <v>0</v>
      </c>
      <c r="W18" s="27">
        <v>1</v>
      </c>
      <c r="X18" s="27">
        <v>1</v>
      </c>
      <c r="Y18" s="27">
        <v>0</v>
      </c>
      <c r="Z18" s="27">
        <v>0</v>
      </c>
      <c r="AA18"/>
      <c r="AB18" s="28"/>
      <c r="AC18" s="28"/>
      <c r="AD18" s="28"/>
      <c r="AE18" s="28"/>
    </row>
    <row r="19" spans="1:31" ht="15.6">
      <c r="A19" s="38" t="s">
        <v>25</v>
      </c>
      <c r="B19" s="27">
        <v>3</v>
      </c>
      <c r="C19" s="27">
        <v>2</v>
      </c>
      <c r="D19" s="27">
        <v>2</v>
      </c>
      <c r="E19" s="27">
        <v>3</v>
      </c>
      <c r="F19" s="27">
        <v>11</v>
      </c>
      <c r="G19" s="27">
        <v>2</v>
      </c>
      <c r="H19" s="27">
        <v>1</v>
      </c>
      <c r="I19" s="27">
        <v>1</v>
      </c>
      <c r="J19" s="27">
        <v>5</v>
      </c>
      <c r="K19" s="27">
        <v>1</v>
      </c>
      <c r="L19" s="27">
        <v>0</v>
      </c>
      <c r="M19" s="27">
        <v>2</v>
      </c>
      <c r="N19" s="27">
        <v>2</v>
      </c>
      <c r="O19" s="27">
        <v>2</v>
      </c>
      <c r="P19" s="27">
        <v>1</v>
      </c>
      <c r="Q19" s="27">
        <v>1</v>
      </c>
      <c r="R19" s="27">
        <v>0</v>
      </c>
      <c r="S19" s="27">
        <v>0</v>
      </c>
      <c r="T19" s="27">
        <v>0</v>
      </c>
      <c r="U19" s="27">
        <v>1</v>
      </c>
      <c r="V19" s="27">
        <v>0</v>
      </c>
      <c r="W19" s="27">
        <v>1</v>
      </c>
      <c r="X19" s="27">
        <v>0</v>
      </c>
      <c r="Y19" s="27">
        <v>1</v>
      </c>
      <c r="Z19" s="27">
        <v>0</v>
      </c>
      <c r="AA19"/>
      <c r="AB19" s="28"/>
      <c r="AC19" s="28"/>
      <c r="AD19" s="28"/>
      <c r="AE19" s="28"/>
    </row>
    <row r="20" spans="1:31" ht="15.6">
      <c r="A20" s="38" t="s">
        <v>25</v>
      </c>
      <c r="B20" s="27">
        <v>3</v>
      </c>
      <c r="C20" s="27">
        <v>3</v>
      </c>
      <c r="D20" s="27">
        <v>4</v>
      </c>
      <c r="E20" s="27">
        <v>4</v>
      </c>
      <c r="F20" s="27">
        <v>11</v>
      </c>
      <c r="G20" s="27">
        <v>3</v>
      </c>
      <c r="H20" s="27">
        <v>1</v>
      </c>
      <c r="I20" s="27">
        <v>1</v>
      </c>
      <c r="J20" s="27">
        <v>5</v>
      </c>
      <c r="K20" s="27">
        <v>1</v>
      </c>
      <c r="L20" s="27">
        <v>2</v>
      </c>
      <c r="M20" s="27">
        <v>2</v>
      </c>
      <c r="N20" s="27">
        <v>2</v>
      </c>
      <c r="O20" s="27">
        <v>2</v>
      </c>
      <c r="P20" s="27">
        <v>1</v>
      </c>
      <c r="Q20" s="27">
        <v>1</v>
      </c>
      <c r="R20" s="27">
        <v>1</v>
      </c>
      <c r="S20" s="27">
        <v>0</v>
      </c>
      <c r="T20" s="27">
        <v>2</v>
      </c>
      <c r="U20" s="27">
        <v>1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/>
      <c r="AB20" s="28"/>
      <c r="AC20" s="28"/>
      <c r="AD20" s="28"/>
      <c r="AE20" s="28"/>
    </row>
    <row r="21" spans="1:31" ht="15.6">
      <c r="A21" s="38" t="s">
        <v>25</v>
      </c>
      <c r="B21" s="27">
        <v>4</v>
      </c>
      <c r="C21" s="27">
        <v>4</v>
      </c>
      <c r="D21" s="27">
        <v>3</v>
      </c>
      <c r="E21" s="27">
        <v>4</v>
      </c>
      <c r="F21" s="27"/>
      <c r="G21" s="27">
        <v>4</v>
      </c>
      <c r="H21" s="27">
        <v>1</v>
      </c>
      <c r="I21" s="27">
        <v>1</v>
      </c>
      <c r="J21" s="27">
        <v>0</v>
      </c>
      <c r="K21" s="27">
        <v>0</v>
      </c>
      <c r="L21" s="27">
        <v>2</v>
      </c>
      <c r="M21" s="27">
        <v>2</v>
      </c>
      <c r="N21" s="27">
        <v>2</v>
      </c>
      <c r="O21" s="27">
        <v>0</v>
      </c>
      <c r="P21" s="27">
        <v>0</v>
      </c>
      <c r="Q21" s="27">
        <v>1</v>
      </c>
      <c r="R21" s="27">
        <v>1</v>
      </c>
      <c r="S21" s="27">
        <v>0</v>
      </c>
      <c r="T21" s="27">
        <v>2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/>
      <c r="AB21" s="28"/>
      <c r="AC21" s="28"/>
      <c r="AD21" s="28"/>
      <c r="AE21" s="28"/>
    </row>
    <row r="22" spans="1:31" ht="15.6">
      <c r="A22" s="38" t="s">
        <v>25</v>
      </c>
      <c r="B22" s="27">
        <v>4</v>
      </c>
      <c r="C22" s="27">
        <v>4</v>
      </c>
      <c r="D22" s="27">
        <v>2</v>
      </c>
      <c r="E22" s="27">
        <v>2</v>
      </c>
      <c r="F22" s="27"/>
      <c r="G22" s="27">
        <v>4</v>
      </c>
      <c r="H22" s="27">
        <v>1</v>
      </c>
      <c r="I22" s="27">
        <v>0</v>
      </c>
      <c r="J22" s="27">
        <v>5</v>
      </c>
      <c r="K22" s="27">
        <v>0</v>
      </c>
      <c r="L22" s="27">
        <v>0</v>
      </c>
      <c r="M22" s="27">
        <v>2</v>
      </c>
      <c r="N22" s="27">
        <v>2</v>
      </c>
      <c r="O22" s="27">
        <v>0</v>
      </c>
      <c r="P22" s="27">
        <v>0</v>
      </c>
      <c r="Q22" s="27">
        <v>1</v>
      </c>
      <c r="R22" s="27">
        <v>1</v>
      </c>
      <c r="S22" s="27">
        <v>0</v>
      </c>
      <c r="T22" s="27">
        <v>0</v>
      </c>
      <c r="U22" s="27">
        <v>1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/>
      <c r="AB22" s="28"/>
      <c r="AC22" s="28"/>
      <c r="AD22" s="28"/>
      <c r="AE22" s="28"/>
    </row>
    <row r="23" spans="1:31" ht="15.6">
      <c r="A23" s="38" t="s">
        <v>25</v>
      </c>
      <c r="B23" s="27">
        <v>4</v>
      </c>
      <c r="C23" s="27">
        <v>3</v>
      </c>
      <c r="D23" s="27">
        <v>3</v>
      </c>
      <c r="E23" s="27">
        <v>3</v>
      </c>
      <c r="F23" s="27">
        <v>11</v>
      </c>
      <c r="G23" s="27">
        <v>3</v>
      </c>
      <c r="H23" s="27">
        <v>1</v>
      </c>
      <c r="I23" s="27">
        <v>1</v>
      </c>
      <c r="J23" s="27">
        <v>5</v>
      </c>
      <c r="K23" s="27">
        <v>1</v>
      </c>
      <c r="L23" s="27">
        <v>2</v>
      </c>
      <c r="M23" s="27">
        <v>2</v>
      </c>
      <c r="N23" s="27">
        <v>2</v>
      </c>
      <c r="O23" s="27">
        <v>2</v>
      </c>
      <c r="P23" s="27">
        <v>1</v>
      </c>
      <c r="Q23" s="27">
        <v>1</v>
      </c>
      <c r="R23" s="27">
        <v>1</v>
      </c>
      <c r="S23" s="27">
        <v>5</v>
      </c>
      <c r="T23" s="27">
        <v>2</v>
      </c>
      <c r="U23" s="27">
        <v>0</v>
      </c>
      <c r="V23" s="27">
        <v>0</v>
      </c>
      <c r="W23" s="27">
        <v>0</v>
      </c>
      <c r="X23" s="27">
        <v>1</v>
      </c>
      <c r="Y23" s="27">
        <v>1</v>
      </c>
      <c r="Z23" s="27">
        <v>0</v>
      </c>
      <c r="AA23"/>
      <c r="AB23" s="28"/>
      <c r="AC23" s="28"/>
      <c r="AD23" s="28"/>
      <c r="AE23" s="28"/>
    </row>
    <row r="24" spans="1:31" ht="15.6">
      <c r="A24" s="38" t="s">
        <v>25</v>
      </c>
      <c r="B24" s="27">
        <v>4</v>
      </c>
      <c r="C24" s="27">
        <v>4</v>
      </c>
      <c r="D24" s="27">
        <v>4</v>
      </c>
      <c r="E24" s="27">
        <v>4</v>
      </c>
      <c r="F24" s="27">
        <v>11</v>
      </c>
      <c r="G24" s="27">
        <v>4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1</v>
      </c>
      <c r="V24" s="27">
        <v>1</v>
      </c>
      <c r="W24" s="27">
        <v>1</v>
      </c>
      <c r="X24" s="27">
        <v>1</v>
      </c>
      <c r="Y24" s="27">
        <v>1</v>
      </c>
      <c r="Z24" s="27">
        <v>1</v>
      </c>
      <c r="AA24"/>
      <c r="AB24" s="28"/>
      <c r="AC24" s="28"/>
      <c r="AD24" s="28"/>
      <c r="AE24" s="28"/>
    </row>
    <row r="25" spans="1:31" ht="15.6">
      <c r="A25" s="38" t="s">
        <v>25</v>
      </c>
      <c r="B25" s="27">
        <v>3</v>
      </c>
      <c r="C25" s="27">
        <v>2</v>
      </c>
      <c r="D25" s="27">
        <v>1</v>
      </c>
      <c r="E25" s="27">
        <v>3</v>
      </c>
      <c r="F25" s="27">
        <v>11</v>
      </c>
      <c r="G25" s="27">
        <v>3</v>
      </c>
      <c r="H25" s="27">
        <v>0</v>
      </c>
      <c r="I25" s="27">
        <v>1</v>
      </c>
      <c r="J25" s="27">
        <v>0</v>
      </c>
      <c r="K25" s="27">
        <v>1</v>
      </c>
      <c r="L25" s="27">
        <v>0</v>
      </c>
      <c r="M25" s="27">
        <v>2</v>
      </c>
      <c r="N25" s="27">
        <v>2</v>
      </c>
      <c r="O25" s="27">
        <v>2</v>
      </c>
      <c r="P25" s="27">
        <v>0</v>
      </c>
      <c r="Q25" s="27">
        <v>1</v>
      </c>
      <c r="R25" s="27">
        <v>1</v>
      </c>
      <c r="S25" s="27">
        <v>0</v>
      </c>
      <c r="T25" s="27">
        <v>0</v>
      </c>
      <c r="U25" s="27">
        <v>0</v>
      </c>
      <c r="V25" s="27">
        <v>1</v>
      </c>
      <c r="W25" s="27">
        <v>0</v>
      </c>
      <c r="X25" s="27">
        <v>0</v>
      </c>
      <c r="Y25" s="27">
        <v>0</v>
      </c>
      <c r="Z25" s="27">
        <v>0</v>
      </c>
      <c r="AA25"/>
      <c r="AB25" s="28"/>
      <c r="AC25" s="28"/>
      <c r="AD25" s="28"/>
      <c r="AE25" s="28"/>
    </row>
    <row r="26" spans="1:31" ht="15.6">
      <c r="A26" s="38" t="s">
        <v>25</v>
      </c>
      <c r="B26" s="27">
        <v>4</v>
      </c>
      <c r="C26" s="27">
        <v>3</v>
      </c>
      <c r="D26" s="27">
        <v>3</v>
      </c>
      <c r="E26" s="27">
        <v>4</v>
      </c>
      <c r="F26" s="27">
        <v>11</v>
      </c>
      <c r="G26" s="27">
        <v>3</v>
      </c>
      <c r="H26" s="27">
        <v>1</v>
      </c>
      <c r="I26" s="27">
        <v>1</v>
      </c>
      <c r="J26" s="27">
        <v>5</v>
      </c>
      <c r="K26" s="27">
        <v>1</v>
      </c>
      <c r="L26" s="27">
        <v>2</v>
      </c>
      <c r="M26" s="27">
        <v>2</v>
      </c>
      <c r="N26" s="27">
        <v>0</v>
      </c>
      <c r="O26" s="27">
        <v>0</v>
      </c>
      <c r="P26" s="27">
        <v>1</v>
      </c>
      <c r="Q26" s="27">
        <v>0</v>
      </c>
      <c r="R26" s="27">
        <v>1</v>
      </c>
      <c r="S26" s="27">
        <v>0</v>
      </c>
      <c r="T26" s="27">
        <v>2</v>
      </c>
      <c r="U26" s="27">
        <v>0</v>
      </c>
      <c r="V26" s="27">
        <v>0</v>
      </c>
      <c r="W26" s="27">
        <v>1</v>
      </c>
      <c r="X26" s="27">
        <v>1</v>
      </c>
      <c r="Y26" s="27">
        <v>1</v>
      </c>
      <c r="Z26" s="27">
        <v>0</v>
      </c>
      <c r="AA26"/>
      <c r="AB26" s="28"/>
      <c r="AC26" s="28"/>
      <c r="AD26" s="28"/>
      <c r="AE26" s="28"/>
    </row>
    <row r="27" spans="1:31" ht="15.6">
      <c r="A27" s="38" t="s">
        <v>25</v>
      </c>
      <c r="B27" s="27">
        <v>3</v>
      </c>
      <c r="C27" s="27">
        <v>4</v>
      </c>
      <c r="D27" s="27">
        <v>4</v>
      </c>
      <c r="E27" s="27">
        <v>4</v>
      </c>
      <c r="F27" s="27">
        <v>6</v>
      </c>
      <c r="G27" s="27">
        <v>2</v>
      </c>
      <c r="H27" s="27">
        <v>1</v>
      </c>
      <c r="I27" s="27">
        <v>1</v>
      </c>
      <c r="J27" s="27">
        <v>0</v>
      </c>
      <c r="K27" s="27">
        <v>1</v>
      </c>
      <c r="L27" s="27">
        <v>2</v>
      </c>
      <c r="M27" s="27">
        <v>2</v>
      </c>
      <c r="N27" s="27">
        <v>0</v>
      </c>
      <c r="O27" s="27">
        <v>0</v>
      </c>
      <c r="P27" s="27">
        <v>0</v>
      </c>
      <c r="Q27" s="27">
        <v>1</v>
      </c>
      <c r="R27" s="27">
        <v>1</v>
      </c>
      <c r="S27" s="27">
        <v>0</v>
      </c>
      <c r="T27" s="27">
        <v>2</v>
      </c>
      <c r="U27" s="27">
        <v>0</v>
      </c>
      <c r="V27" s="27">
        <v>0</v>
      </c>
      <c r="W27" s="27">
        <v>1</v>
      </c>
      <c r="X27" s="27">
        <v>1</v>
      </c>
      <c r="Y27" s="27">
        <v>1</v>
      </c>
      <c r="Z27" s="27">
        <v>0</v>
      </c>
      <c r="AA27"/>
      <c r="AB27" s="28"/>
      <c r="AC27" s="28"/>
      <c r="AD27" s="28"/>
      <c r="AE27" s="28"/>
    </row>
    <row r="28" spans="1:31" ht="15.6">
      <c r="A28" s="38" t="s">
        <v>25</v>
      </c>
      <c r="B28" s="27">
        <v>4</v>
      </c>
      <c r="C28" s="27">
        <v>4</v>
      </c>
      <c r="D28" s="27">
        <v>3</v>
      </c>
      <c r="E28" s="27">
        <v>3</v>
      </c>
      <c r="F28" s="27">
        <v>5</v>
      </c>
      <c r="G28" s="27">
        <v>2</v>
      </c>
      <c r="H28" s="27">
        <v>1</v>
      </c>
      <c r="I28" s="27">
        <v>1</v>
      </c>
      <c r="J28" s="27">
        <v>0</v>
      </c>
      <c r="K28" s="27">
        <v>0</v>
      </c>
      <c r="L28" s="27">
        <v>0</v>
      </c>
      <c r="M28" s="27">
        <v>2</v>
      </c>
      <c r="N28" s="27">
        <v>2</v>
      </c>
      <c r="O28" s="27">
        <v>0</v>
      </c>
      <c r="P28" s="27">
        <v>0</v>
      </c>
      <c r="Q28" s="27">
        <v>0</v>
      </c>
      <c r="R28" s="27">
        <v>1</v>
      </c>
      <c r="S28" s="27">
        <v>0</v>
      </c>
      <c r="T28" s="27">
        <v>0</v>
      </c>
      <c r="U28" s="27">
        <v>1</v>
      </c>
      <c r="V28" s="27">
        <v>1</v>
      </c>
      <c r="W28" s="27">
        <v>1</v>
      </c>
      <c r="X28" s="27">
        <v>0</v>
      </c>
      <c r="Y28" s="27">
        <v>0</v>
      </c>
      <c r="Z28" s="27">
        <v>0</v>
      </c>
      <c r="AA28"/>
      <c r="AB28" s="28"/>
      <c r="AC28" s="28"/>
      <c r="AD28" s="28"/>
      <c r="AE28" s="28"/>
    </row>
    <row r="29" spans="1:31" ht="15.6">
      <c r="A29" s="38" t="s">
        <v>25</v>
      </c>
      <c r="B29" s="27">
        <v>4</v>
      </c>
      <c r="C29" s="27">
        <v>4</v>
      </c>
      <c r="D29" s="27">
        <v>2</v>
      </c>
      <c r="E29" s="27">
        <v>2</v>
      </c>
      <c r="F29" s="27">
        <v>5</v>
      </c>
      <c r="G29" s="27">
        <v>2</v>
      </c>
      <c r="H29" s="27">
        <v>1</v>
      </c>
      <c r="I29" s="27">
        <v>1</v>
      </c>
      <c r="J29" s="27">
        <v>0</v>
      </c>
      <c r="K29" s="27">
        <v>0</v>
      </c>
      <c r="L29" s="27">
        <v>0</v>
      </c>
      <c r="M29" s="27">
        <v>0</v>
      </c>
      <c r="N29" s="27">
        <v>2</v>
      </c>
      <c r="O29" s="27">
        <v>2</v>
      </c>
      <c r="P29" s="27">
        <v>0</v>
      </c>
      <c r="Q29" s="27">
        <v>0</v>
      </c>
      <c r="R29" s="27">
        <v>1</v>
      </c>
      <c r="S29" s="27">
        <v>0</v>
      </c>
      <c r="T29" s="27">
        <v>0</v>
      </c>
      <c r="U29" s="27">
        <v>1</v>
      </c>
      <c r="V29" s="27">
        <v>1</v>
      </c>
      <c r="W29" s="27">
        <v>1</v>
      </c>
      <c r="X29" s="27">
        <v>0</v>
      </c>
      <c r="Y29" s="27">
        <v>0</v>
      </c>
      <c r="Z29" s="27">
        <v>0</v>
      </c>
      <c r="AA29"/>
      <c r="AB29" s="28"/>
      <c r="AC29" s="28"/>
      <c r="AD29" s="28"/>
      <c r="AE29" s="28"/>
    </row>
    <row r="30" spans="1:31" ht="15.6">
      <c r="A30" s="38" t="s">
        <v>25</v>
      </c>
      <c r="B30" s="27">
        <v>3</v>
      </c>
      <c r="C30" s="27">
        <v>2</v>
      </c>
      <c r="D30" s="27">
        <v>2</v>
      </c>
      <c r="E30" s="27">
        <v>2</v>
      </c>
      <c r="F30" s="27">
        <v>6</v>
      </c>
      <c r="G30" s="27">
        <v>2</v>
      </c>
      <c r="H30" s="27">
        <v>1</v>
      </c>
      <c r="I30" s="27">
        <v>1</v>
      </c>
      <c r="J30" s="27">
        <v>5</v>
      </c>
      <c r="K30" s="27">
        <v>1</v>
      </c>
      <c r="L30" s="27">
        <v>2</v>
      </c>
      <c r="M30" s="27">
        <v>2</v>
      </c>
      <c r="N30" s="27">
        <v>2</v>
      </c>
      <c r="O30" s="27">
        <v>2</v>
      </c>
      <c r="P30" s="27">
        <v>1</v>
      </c>
      <c r="Q30" s="27">
        <v>1</v>
      </c>
      <c r="R30" s="27">
        <v>1</v>
      </c>
      <c r="S30" s="27">
        <v>0</v>
      </c>
      <c r="T30" s="27">
        <v>2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/>
      <c r="AB30" s="28"/>
      <c r="AC30" s="28"/>
      <c r="AD30" s="28"/>
      <c r="AE30" s="28"/>
    </row>
    <row r="31" spans="1:31" ht="15.6">
      <c r="A31" s="38" t="s">
        <v>25</v>
      </c>
      <c r="B31" s="27">
        <v>4</v>
      </c>
      <c r="C31" s="27">
        <v>3</v>
      </c>
      <c r="D31" s="27">
        <v>4</v>
      </c>
      <c r="E31" s="27">
        <v>4</v>
      </c>
      <c r="F31" s="27">
        <v>11</v>
      </c>
      <c r="G31" s="27">
        <v>4</v>
      </c>
      <c r="H31" s="27">
        <v>1</v>
      </c>
      <c r="I31" s="27">
        <v>1</v>
      </c>
      <c r="J31" s="27">
        <v>5</v>
      </c>
      <c r="K31" s="27">
        <v>1</v>
      </c>
      <c r="L31" s="27">
        <v>2</v>
      </c>
      <c r="M31" s="27">
        <v>2</v>
      </c>
      <c r="N31" s="27">
        <v>2</v>
      </c>
      <c r="O31" s="27">
        <v>2</v>
      </c>
      <c r="P31" s="27">
        <v>1</v>
      </c>
      <c r="Q31" s="27">
        <v>1</v>
      </c>
      <c r="R31" s="27">
        <v>1</v>
      </c>
      <c r="S31" s="27">
        <v>0</v>
      </c>
      <c r="T31" s="27">
        <v>2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/>
      <c r="AB31" s="28"/>
      <c r="AC31" s="28"/>
      <c r="AD31" s="28"/>
      <c r="AE31" s="28"/>
    </row>
    <row r="32" spans="1:31" ht="15.6">
      <c r="A32" s="38" t="s">
        <v>25</v>
      </c>
      <c r="B32" s="27">
        <v>4</v>
      </c>
      <c r="C32" s="27">
        <v>4</v>
      </c>
      <c r="D32" s="27">
        <v>4</v>
      </c>
      <c r="E32" s="27">
        <v>3</v>
      </c>
      <c r="F32" s="27">
        <v>5</v>
      </c>
      <c r="G32" s="27">
        <v>4</v>
      </c>
      <c r="H32" s="27">
        <v>1</v>
      </c>
      <c r="I32" s="27">
        <v>1</v>
      </c>
      <c r="J32" s="27">
        <v>5</v>
      </c>
      <c r="K32" s="27">
        <v>0</v>
      </c>
      <c r="L32" s="27">
        <v>2</v>
      </c>
      <c r="M32" s="27">
        <v>0</v>
      </c>
      <c r="N32" s="27">
        <v>2</v>
      </c>
      <c r="O32" s="27">
        <v>0</v>
      </c>
      <c r="P32" s="27">
        <v>0</v>
      </c>
      <c r="Q32" s="27">
        <v>1</v>
      </c>
      <c r="R32" s="27">
        <v>1</v>
      </c>
      <c r="S32" s="27">
        <v>0</v>
      </c>
      <c r="T32" s="27">
        <v>0</v>
      </c>
      <c r="U32" s="27">
        <v>1</v>
      </c>
      <c r="V32" s="27">
        <v>0</v>
      </c>
      <c r="W32" s="27">
        <v>1</v>
      </c>
      <c r="X32" s="27">
        <v>0</v>
      </c>
      <c r="Y32" s="27">
        <v>0</v>
      </c>
      <c r="Z32" s="27">
        <v>0</v>
      </c>
      <c r="AA32"/>
      <c r="AB32" s="28"/>
      <c r="AC32" s="28"/>
      <c r="AD32" s="28"/>
      <c r="AE32" s="28"/>
    </row>
    <row r="33" spans="1:31" ht="15.6">
      <c r="A33" s="38" t="s">
        <v>25</v>
      </c>
      <c r="B33" s="27">
        <v>4</v>
      </c>
      <c r="C33" s="27">
        <v>2</v>
      </c>
      <c r="D33" s="27">
        <v>1</v>
      </c>
      <c r="E33" s="27">
        <v>2</v>
      </c>
      <c r="F33" s="27">
        <v>3</v>
      </c>
      <c r="G33" s="27">
        <v>1</v>
      </c>
      <c r="H33" s="27">
        <v>1</v>
      </c>
      <c r="I33" s="27">
        <v>0</v>
      </c>
      <c r="J33" s="27">
        <v>0</v>
      </c>
      <c r="K33" s="27">
        <v>0</v>
      </c>
      <c r="L33" s="27">
        <v>0</v>
      </c>
      <c r="M33" s="27">
        <v>2</v>
      </c>
      <c r="N33" s="27">
        <v>2</v>
      </c>
      <c r="O33" s="27">
        <v>2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/>
      <c r="AB33" s="28"/>
      <c r="AC33" s="28"/>
      <c r="AD33" s="28"/>
      <c r="AE33" s="28"/>
    </row>
    <row r="34" spans="1:31" ht="15.6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/>
      <c r="AB34" s="28"/>
      <c r="AC34" s="28"/>
      <c r="AD34" s="28"/>
      <c r="AE34" s="28"/>
    </row>
    <row r="35" spans="1:31" ht="15.6">
      <c r="A35" s="2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B35" s="4"/>
      <c r="AC35" s="4"/>
      <c r="AD35" s="4"/>
      <c r="AE35" s="4"/>
    </row>
    <row r="36" spans="1:31" ht="15.6">
      <c r="A36" s="2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B36" s="4"/>
      <c r="AC36" s="4"/>
      <c r="AD36" s="4"/>
      <c r="AE36" s="4"/>
    </row>
    <row r="37" spans="1:31" ht="15.6">
      <c r="A37" s="2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B37" s="4"/>
      <c r="AC37" s="4"/>
      <c r="AD37" s="4"/>
      <c r="AE37" s="4"/>
    </row>
    <row r="38" spans="1:31" ht="15.6">
      <c r="A38" s="2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4"/>
      <c r="AC38" s="4"/>
      <c r="AD38" s="4"/>
      <c r="AE38" s="4"/>
    </row>
    <row r="39" spans="1:31" ht="15.6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B39" s="4"/>
      <c r="AC39" s="4"/>
      <c r="AD39" s="4"/>
      <c r="AE39" s="4"/>
    </row>
    <row r="40" spans="1:31" ht="15.6">
      <c r="A40" s="2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B40" s="4"/>
      <c r="AC40" s="4"/>
      <c r="AD40" s="4"/>
      <c r="AE40" s="4"/>
    </row>
    <row r="41" spans="1:31" ht="15.6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B41" s="4"/>
      <c r="AC41" s="4"/>
      <c r="AD41" s="4"/>
      <c r="AE41" s="4"/>
    </row>
    <row r="42" spans="1:31" ht="15.6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B42" s="4"/>
      <c r="AC42" s="4"/>
      <c r="AD42" s="4"/>
      <c r="AE42" s="4"/>
    </row>
    <row r="43" spans="1:31" ht="15.6">
      <c r="A43" s="2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B43" s="4"/>
      <c r="AC43" s="4"/>
      <c r="AD43" s="4"/>
      <c r="AE43" s="4"/>
    </row>
    <row r="44" spans="1:31" ht="23.4">
      <c r="A44" s="36" t="s">
        <v>62</v>
      </c>
      <c r="B44"/>
      <c r="C4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B44" s="4"/>
      <c r="AC44" s="4"/>
      <c r="AD44" s="4"/>
      <c r="AE44" s="4"/>
    </row>
    <row r="45" spans="1:31" ht="18">
      <c r="A45" s="16" t="s">
        <v>63</v>
      </c>
      <c r="B45"/>
      <c r="C4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B45" s="4"/>
      <c r="AC45" s="4"/>
      <c r="AD45" s="4"/>
      <c r="AE45" s="4"/>
    </row>
    <row r="46" spans="1:31" ht="18">
      <c r="A46" s="17" t="s">
        <v>25</v>
      </c>
      <c r="B46"/>
      <c r="C46" s="17" t="s">
        <v>25</v>
      </c>
      <c r="D46"/>
      <c r="E46" s="17" t="s">
        <v>67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B46" s="4"/>
      <c r="AC46" s="4"/>
      <c r="AD46" s="4"/>
      <c r="AE46" s="4"/>
    </row>
    <row r="47" spans="1:31" ht="18.600000000000001" thickBot="1">
      <c r="A47" s="16" t="s">
        <v>64</v>
      </c>
      <c r="B47"/>
      <c r="C47" s="17" t="s">
        <v>25</v>
      </c>
      <c r="D47" s="17" t="s">
        <v>68</v>
      </c>
      <c r="E4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4"/>
      <c r="AC47" s="4"/>
      <c r="AD47" s="4"/>
      <c r="AE47" s="4"/>
    </row>
    <row r="48" spans="1:31" ht="16.2" thickBot="1">
      <c r="A48" s="29" t="s">
        <v>55</v>
      </c>
      <c r="B48" s="33" t="s">
        <v>66</v>
      </c>
      <c r="C48" s="9" t="s">
        <v>27</v>
      </c>
      <c r="D48" s="18" t="s">
        <v>53</v>
      </c>
      <c r="E48" s="9" t="s">
        <v>30</v>
      </c>
      <c r="F48" s="9" t="s">
        <v>28</v>
      </c>
      <c r="G48" s="9" t="s">
        <v>29</v>
      </c>
      <c r="H48" s="9" t="s">
        <v>32</v>
      </c>
      <c r="I48" s="18" t="s">
        <v>31</v>
      </c>
      <c r="J48" s="18" t="s">
        <v>54</v>
      </c>
      <c r="K48" s="18" t="s">
        <v>33</v>
      </c>
      <c r="L48" s="18" t="s">
        <v>34</v>
      </c>
      <c r="M48" s="9" t="s">
        <v>35</v>
      </c>
      <c r="N48" s="18" t="s">
        <v>52</v>
      </c>
      <c r="O48" s="18" t="s">
        <v>45</v>
      </c>
      <c r="P48" s="9" t="s">
        <v>36</v>
      </c>
      <c r="Q48" s="9" t="s">
        <v>37</v>
      </c>
      <c r="R48" s="18" t="s">
        <v>46</v>
      </c>
      <c r="S48" s="18" t="s">
        <v>38</v>
      </c>
      <c r="T48" s="9" t="s">
        <v>39</v>
      </c>
      <c r="U48" s="18" t="s">
        <v>47</v>
      </c>
      <c r="V48" s="9" t="s">
        <v>40</v>
      </c>
      <c r="W48" s="18" t="s">
        <v>48</v>
      </c>
      <c r="X48" s="18" t="s">
        <v>50</v>
      </c>
      <c r="Y48" s="18" t="s">
        <v>49</v>
      </c>
      <c r="Z48" s="18" t="s">
        <v>51</v>
      </c>
      <c r="AA48" s="11" t="s">
        <v>60</v>
      </c>
      <c r="AB48" s="32" t="s">
        <v>65</v>
      </c>
      <c r="AC48" s="31" t="s">
        <v>61</v>
      </c>
      <c r="AD48" s="30" t="s">
        <v>56</v>
      </c>
      <c r="AE48" s="35" t="s">
        <v>44</v>
      </c>
    </row>
    <row r="49" spans="1:31" ht="15.6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  <c r="AB49" s="15"/>
      <c r="AC49" s="15"/>
      <c r="AD49" s="15"/>
      <c r="AE49" s="15"/>
    </row>
    <row r="50" spans="1:31" s="24" customFormat="1">
      <c r="A50" s="24" t="s">
        <v>57</v>
      </c>
      <c r="B50" s="24">
        <f t="shared" ref="B50:Z50" si="0">AVERAGE(B13:B47)</f>
        <v>3.7142857142857144</v>
      </c>
      <c r="C50" s="24">
        <f t="shared" si="0"/>
        <v>3.0476190476190474</v>
      </c>
      <c r="D50" s="24">
        <f t="shared" si="0"/>
        <v>2.7619047619047619</v>
      </c>
      <c r="E50" s="24">
        <f t="shared" si="0"/>
        <v>3</v>
      </c>
      <c r="F50" s="24">
        <f t="shared" si="0"/>
        <v>8.5789473684210531</v>
      </c>
      <c r="G50" s="24">
        <f t="shared" si="0"/>
        <v>2.7142857142857144</v>
      </c>
      <c r="H50" s="24">
        <f t="shared" si="0"/>
        <v>0.8571428571428571</v>
      </c>
      <c r="I50" s="24">
        <f t="shared" si="0"/>
        <v>0.76190476190476186</v>
      </c>
      <c r="J50" s="24">
        <f t="shared" si="0"/>
        <v>2.8571428571428572</v>
      </c>
      <c r="K50" s="24">
        <f t="shared" si="0"/>
        <v>0.61904761904761907</v>
      </c>
      <c r="L50" s="24">
        <f t="shared" si="0"/>
        <v>1.0476190476190477</v>
      </c>
      <c r="M50" s="24">
        <f t="shared" si="0"/>
        <v>1.6190476190476191</v>
      </c>
      <c r="N50" s="24">
        <f t="shared" si="0"/>
        <v>1.6190476190476191</v>
      </c>
      <c r="O50" s="24">
        <f t="shared" si="0"/>
        <v>1.2380952380952381</v>
      </c>
      <c r="P50" s="24">
        <f t="shared" si="0"/>
        <v>0.42857142857142855</v>
      </c>
      <c r="Q50" s="24">
        <f t="shared" si="0"/>
        <v>0.52380952380952384</v>
      </c>
      <c r="R50" s="24">
        <f t="shared" si="0"/>
        <v>0.76190476190476186</v>
      </c>
      <c r="S50" s="24">
        <f t="shared" si="0"/>
        <v>0.47619047619047616</v>
      </c>
      <c r="T50" s="24">
        <f t="shared" si="0"/>
        <v>0.95238095238095233</v>
      </c>
      <c r="U50" s="24">
        <f t="shared" si="0"/>
        <v>0.42857142857142855</v>
      </c>
      <c r="V50" s="24">
        <f t="shared" si="0"/>
        <v>0.2857142857142857</v>
      </c>
      <c r="W50" s="24">
        <f t="shared" si="0"/>
        <v>0.52380952380952384</v>
      </c>
      <c r="X50" s="24">
        <f t="shared" si="0"/>
        <v>0.42857142857142855</v>
      </c>
      <c r="Y50" s="24">
        <f t="shared" si="0"/>
        <v>0.38095238095238093</v>
      </c>
      <c r="Z50" s="24">
        <f t="shared" si="0"/>
        <v>9.5238095238095233E-2</v>
      </c>
      <c r="AA50" s="25">
        <f>SUM(B50+C50+D50+U50+V50+W50+X50+Y50+Z50)</f>
        <v>11.666666666666668</v>
      </c>
      <c r="AB50" s="25" t="s">
        <v>25</v>
      </c>
      <c r="AC50" s="25">
        <f>F54/100*AB54</f>
        <v>11.776555023923448</v>
      </c>
      <c r="AD50" s="25" t="s">
        <v>25</v>
      </c>
      <c r="AE50" s="25">
        <f>SUM(H50:T50)/2+E50+G50</f>
        <v>12.595238095238095</v>
      </c>
    </row>
    <row r="51" spans="1:3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3"/>
      <c r="AB51" s="3"/>
      <c r="AC51" s="3" t="s">
        <v>25</v>
      </c>
      <c r="AD51" s="3"/>
      <c r="AE51" s="3"/>
    </row>
    <row r="52" spans="1:31">
      <c r="A52" s="19" t="s">
        <v>26</v>
      </c>
      <c r="B52" s="8">
        <v>4</v>
      </c>
      <c r="C52" s="8">
        <v>4</v>
      </c>
      <c r="D52" s="8">
        <v>4</v>
      </c>
      <c r="E52" s="8">
        <v>4</v>
      </c>
      <c r="F52" s="8">
        <v>11</v>
      </c>
      <c r="G52" s="8">
        <v>4</v>
      </c>
      <c r="H52" s="8">
        <v>1</v>
      </c>
      <c r="I52" s="8">
        <v>1</v>
      </c>
      <c r="J52" s="8">
        <v>5</v>
      </c>
      <c r="K52" s="8">
        <v>1</v>
      </c>
      <c r="L52" s="8">
        <v>2</v>
      </c>
      <c r="M52" s="8">
        <v>2</v>
      </c>
      <c r="N52" s="8">
        <v>2</v>
      </c>
      <c r="O52" s="8">
        <v>2</v>
      </c>
      <c r="P52" s="8">
        <v>1</v>
      </c>
      <c r="Q52" s="8">
        <v>1</v>
      </c>
      <c r="R52" s="8">
        <v>1</v>
      </c>
      <c r="S52" s="8">
        <v>5</v>
      </c>
      <c r="T52" s="8">
        <v>2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2">
        <f>SUM(B52+C52+D52+U52+V52+W52+X52+Y52+Z52)</f>
        <v>18</v>
      </c>
      <c r="AB52" s="5" t="s">
        <v>25</v>
      </c>
      <c r="AC52" s="5">
        <v>30</v>
      </c>
      <c r="AD52" s="5">
        <f>SUM(F52+AA52)</f>
        <v>29</v>
      </c>
      <c r="AE52" s="5">
        <f>SUM(H52:T52)/2+E52+G52</f>
        <v>21</v>
      </c>
    </row>
    <row r="54" spans="1:31">
      <c r="A54" s="20" t="s">
        <v>58</v>
      </c>
      <c r="B54" s="21">
        <f t="shared" ref="B54:Z54" si="1">(B50/B52)*100</f>
        <v>92.857142857142861</v>
      </c>
      <c r="C54" s="21">
        <f t="shared" si="1"/>
        <v>76.19047619047619</v>
      </c>
      <c r="D54" s="21">
        <f t="shared" si="1"/>
        <v>69.047619047619051</v>
      </c>
      <c r="E54" s="21">
        <f>(E50/E52)*100</f>
        <v>75</v>
      </c>
      <c r="F54" s="21">
        <f t="shared" si="1"/>
        <v>77.990430622009583</v>
      </c>
      <c r="G54" s="21">
        <f t="shared" si="1"/>
        <v>67.857142857142861</v>
      </c>
      <c r="H54" s="21">
        <f t="shared" si="1"/>
        <v>85.714285714285708</v>
      </c>
      <c r="I54" s="21">
        <f t="shared" si="1"/>
        <v>76.19047619047619</v>
      </c>
      <c r="J54" s="21">
        <f t="shared" si="1"/>
        <v>57.142857142857139</v>
      </c>
      <c r="K54" s="21">
        <f t="shared" si="1"/>
        <v>61.904761904761905</v>
      </c>
      <c r="L54" s="21">
        <f t="shared" si="1"/>
        <v>52.380952380952387</v>
      </c>
      <c r="M54" s="21">
        <f t="shared" si="1"/>
        <v>80.952380952380949</v>
      </c>
      <c r="N54" s="21">
        <f t="shared" si="1"/>
        <v>80.952380952380949</v>
      </c>
      <c r="O54" s="21">
        <f t="shared" si="1"/>
        <v>61.904761904761905</v>
      </c>
      <c r="P54" s="21">
        <f t="shared" si="1"/>
        <v>42.857142857142854</v>
      </c>
      <c r="Q54" s="21">
        <f t="shared" si="1"/>
        <v>52.380952380952387</v>
      </c>
      <c r="R54" s="21">
        <f t="shared" si="1"/>
        <v>76.19047619047619</v>
      </c>
      <c r="S54" s="21">
        <f t="shared" si="1"/>
        <v>9.5238095238095237</v>
      </c>
      <c r="T54" s="21">
        <f t="shared" si="1"/>
        <v>47.619047619047613</v>
      </c>
      <c r="U54" s="21">
        <f t="shared" si="1"/>
        <v>42.857142857142854</v>
      </c>
      <c r="V54" s="21">
        <f t="shared" si="1"/>
        <v>28.571428571428569</v>
      </c>
      <c r="W54" s="21">
        <f t="shared" si="1"/>
        <v>52.380952380952387</v>
      </c>
      <c r="X54" s="21">
        <f t="shared" si="1"/>
        <v>42.857142857142854</v>
      </c>
      <c r="Y54" s="21">
        <f t="shared" si="1"/>
        <v>38.095238095238095</v>
      </c>
      <c r="Z54" s="21">
        <f t="shared" si="1"/>
        <v>9.5238095238095237</v>
      </c>
      <c r="AA54" s="21">
        <f>AA50/AA52*100</f>
        <v>64.814814814814824</v>
      </c>
      <c r="AB54" s="22">
        <v>15.1</v>
      </c>
      <c r="AC54" s="22">
        <f>AC50/AC52*100</f>
        <v>39.255183413078157</v>
      </c>
      <c r="AD54" s="22">
        <f>(AA54+AC54)/2</f>
        <v>52.03499911394649</v>
      </c>
      <c r="AE54" s="22">
        <f>AE50/AE52*100</f>
        <v>59.977324263038547</v>
      </c>
    </row>
  </sheetData>
  <pageMargins left="0.19685039370078741" right="0" top="0.78740157480314965" bottom="0.78740157480314965" header="0" footer="0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Moder</dc:creator>
  <cp:lastModifiedBy>Moder</cp:lastModifiedBy>
  <cp:lastPrinted>2017-03-29T08:50:34Z</cp:lastPrinted>
  <dcterms:created xsi:type="dcterms:W3CDTF">2017-01-02T17:29:45Z</dcterms:created>
  <dcterms:modified xsi:type="dcterms:W3CDTF">2017-04-05T08:14:26Z</dcterms:modified>
</cp:coreProperties>
</file>